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37" i="1" l="1"/>
  <c r="C7" i="1"/>
  <c r="C35" i="1"/>
  <c r="C32" i="1"/>
  <c r="C30" i="1"/>
  <c r="C23" i="1"/>
  <c r="C19" i="1"/>
  <c r="C8" i="1"/>
</calcChain>
</file>

<file path=xl/sharedStrings.xml><?xml version="1.0" encoding="utf-8"?>
<sst xmlns="http://schemas.openxmlformats.org/spreadsheetml/2006/main" count="201" uniqueCount="85">
  <si>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</si>
  <si>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</si>
  <si>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</si>
  <si>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</si>
  <si>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</si>
  <si>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</si>
  <si>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</si>
  <si>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</si>
  <si>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</si>
  <si>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</si>
  <si>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</si>
  <si>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</si>
  <si>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</si>
  <si>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</si>
  <si>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</si>
  <si>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</si>
  <si>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</si>
  <si>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</si>
  <si>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</si>
  <si>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</si>
  <si>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</si>
  <si>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</si>
  <si>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</si>
  <si>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</si>
  <si>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</si>
  <si>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</si>
  <si>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</si>
  <si>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</si>
  <si>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</si>
  <si>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</si>
  <si>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</si>
  <si>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</si>
  <si>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</si>
  <si>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</si>
  <si>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</si>
  <si>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</si>
  <si>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</si>
  <si>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</si>
  <si>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</si>
  <si>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</si>
  <si>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</si>
  <si>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</si>
  <si>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</si>
  <si>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</si>
  <si>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</si>
  <si>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</si>
  <si>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</si>
  <si>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</si>
  <si>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</si>
  <si>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</si>
  <si>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</si>
  <si>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 xml:space="preserve">TOTAL EJERCICIO                                                                                                                                       </t>
  </si>
  <si>
    <t xml:space="preserve">1000 Servicios Personales                                                                                                                             </t>
  </si>
  <si>
    <t xml:space="preserve">113  Sueldos base al personal permanente                                                                                                              </t>
  </si>
  <si>
    <t xml:space="preserve">132  Primas de vacaciones, dominical y gratificación de fin de año                                                                                    </t>
  </si>
  <si>
    <t xml:space="preserve">134  Compensaciones                                                                                                                                   </t>
  </si>
  <si>
    <t xml:space="preserve">141  Aportaciones de seguridad social                                                                                                                 </t>
  </si>
  <si>
    <t xml:space="preserve">142  Aportaciones a fondos de vivienda                                                                                                                </t>
  </si>
  <si>
    <t xml:space="preserve">144  Aportaciones para seguros                                                                                                                        </t>
  </si>
  <si>
    <t xml:space="preserve">152  Indemnizaciones                                                                                                                                  </t>
  </si>
  <si>
    <t xml:space="preserve">154  Prestaciones contractuales                                                                                                                       </t>
  </si>
  <si>
    <t xml:space="preserve">159  Otras prestaciones sociales y económicas                                                                                                         </t>
  </si>
  <si>
    <t xml:space="preserve">171  Estímulos                                                                                                                                        </t>
  </si>
  <si>
    <t xml:space="preserve">2000 Materiales y Suministros                                                                                                                         </t>
  </si>
  <si>
    <t xml:space="preserve">261  Combustibles, lubricantes y aditivos                                                                                                             </t>
  </si>
  <si>
    <t xml:space="preserve">272  Prendas de seguridad y protección personal                                                                                                       </t>
  </si>
  <si>
    <t xml:space="preserve">293  Refacciones y accesorios menores de mobiliario y equipo de administración, educacional y recreativo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</si>
  <si>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</si>
  <si>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311  Energía eléctrica                                                                                                                                </t>
  </si>
  <si>
    <t xml:space="preserve">325  Arrendamiento de equipo de transporte                                                                                                            </t>
  </si>
  <si>
    <t xml:space="preserve">339  Servicios profesionales, científicos y técnicos integrales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</si>
  <si>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</si>
  <si>
    <t xml:space="preserve">345  Seguro de bienes patrimoniales                                                                                                                   </t>
  </si>
  <si>
    <t xml:space="preserve">351  Conservación y mantenimiento menor de inmuebles                                                                                                  </t>
  </si>
  <si>
    <t xml:space="preserve">4000 Transferencias, Asignaciones, Subsidios y Otras Ayudas                                                                                           </t>
  </si>
  <si>
    <t xml:space="preserve">445  Ayudas sociales a instituciones sin fines de lucro                                                                                               </t>
  </si>
  <si>
    <t xml:space="preserve">5000 Bienes Muebles, Inmuebles e Intangibles                                                                                                          </t>
  </si>
  <si>
    <t xml:space="preserve">515  Equipo de cómputo y de tecnologías de la información                                                                                             </t>
  </si>
  <si>
    <t xml:space="preserve">564  Sistemas de aire acondicionado, calefacción y de refrigeración industrial y comercial                                                            </t>
  </si>
  <si>
    <t xml:space="preserve">6000 Inversion Pública                                                                                                                                </t>
  </si>
  <si>
    <t xml:space="preserve">622  Edificación no habitacional                                                                                                                      </t>
  </si>
  <si>
    <t xml:space="preserve">9000 Deuda Pública                                                                                                                                    </t>
  </si>
  <si>
    <t xml:space="preserve">911  Amortización de la deuda interna con instituciones de crédito                                                                                    </t>
  </si>
  <si>
    <t xml:space="preserve">921  Intereses de la deuda interna con instituciones de crédito                                                                                       </t>
  </si>
  <si>
    <t>Informe Acumulado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</si>
</sst>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9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5" fillId="0" borderId="0"/>
    <xf numFmtId="0" fontId="35" fillId="7" borderId="4" applyNumberFormat="0" applyFont="0" applyAlignment="0" applyProtection="0"/>
    <xf numFmtId="0" fontId="3" fillId="0" borderId="0"/>
    <xf numFmtId="4" fontId="36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5" fillId="21" borderId="6" applyNumberFormat="0" applyProtection="0">
      <alignment horizontal="left" vertical="center" indent="1"/>
    </xf>
    <xf numFmtId="0" fontId="35" fillId="21" borderId="6" applyNumberFormat="0" applyProtection="0">
      <alignment horizontal="left" vertical="top" indent="1"/>
    </xf>
    <xf numFmtId="0" fontId="35" fillId="9" borderId="6" applyNumberFormat="0" applyProtection="0">
      <alignment horizontal="left" vertical="center" indent="1"/>
    </xf>
    <xf numFmtId="0" fontId="35" fillId="9" borderId="6" applyNumberFormat="0" applyProtection="0">
      <alignment horizontal="left" vertical="top" indent="1"/>
    </xf>
    <xf numFmtId="0" fontId="35" fillId="22" borderId="6" applyNumberFormat="0" applyProtection="0">
      <alignment horizontal="left" vertical="center" indent="1"/>
    </xf>
    <xf numFmtId="0" fontId="35" fillId="22" borderId="6" applyNumberFormat="0" applyProtection="0">
      <alignment horizontal="left" vertical="top" indent="1"/>
    </xf>
    <xf numFmtId="0" fontId="35" fillId="20" borderId="6" applyNumberFormat="0" applyProtection="0">
      <alignment horizontal="left" vertical="center" indent="1"/>
    </xf>
    <xf numFmtId="0" fontId="35" fillId="20" borderId="6" applyNumberFormat="0" applyProtection="0">
      <alignment horizontal="left" vertical="top" indent="1"/>
    </xf>
    <xf numFmtId="0" fontId="35" fillId="23" borderId="8" applyNumberFormat="0">
      <protection locked="0"/>
    </xf>
    <xf numFmtId="4" fontId="37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5" fillId="0" borderId="0"/>
    <xf numFmtId="0" fontId="35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32" fillId="0" borderId="0" xfId="60" applyFont="1" applyBorder="1" applyAlignment="1">
      <alignment vertical="center"/>
    </xf>
    <xf numFmtId="0" fontId="3" fillId="0" borderId="0" xfId="60" applyFont="1" applyBorder="1" applyAlignment="1">
      <alignment vertical="center"/>
    </xf>
    <xf numFmtId="0" fontId="31" fillId="0" borderId="0" xfId="60" applyFont="1" applyBorder="1" applyAlignment="1">
      <alignment vertical="center"/>
    </xf>
    <xf numFmtId="0" fontId="33" fillId="0" borderId="13" xfId="60" applyFont="1" applyBorder="1" applyAlignment="1">
      <alignment vertical="center"/>
    </xf>
    <xf numFmtId="0" fontId="33" fillId="0" borderId="0" xfId="60" applyFont="1" applyBorder="1" applyAlignment="1">
      <alignment vertical="center"/>
    </xf>
    <xf numFmtId="0" fontId="33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9" borderId="6" xfId="52" quotePrefix="1" applyNumberFormat="1">
      <alignment horizontal="left" vertical="center" indent="1"/>
    </xf>
    <xf numFmtId="4" fontId="18" fillId="20" borderId="6" xfId="50" applyNumberFormat="1">
      <alignment horizontal="right" vertical="center"/>
    </xf>
    <xf numFmtId="3" fontId="18" fillId="20" borderId="6" xfId="50" applyNumberFormat="1">
      <alignment horizontal="right" vertical="center"/>
    </xf>
    <xf numFmtId="0" fontId="16" fillId="8" borderId="6" xfId="19" quotePrefix="1" applyNumberFormat="1">
      <alignment horizontal="left" vertical="center" indent="1"/>
    </xf>
    <xf numFmtId="4" fontId="16" fillId="8" borderId="6" xfId="17" applyNumberFormat="1">
      <alignment vertical="center"/>
    </xf>
    <xf numFmtId="0" fontId="16" fillId="9" borderId="0" xfId="21" quotePrefix="1" applyNumberFormat="1" applyAlignment="1">
      <alignment horizontal="left" vertical="center" indent="1"/>
    </xf>
    <xf numFmtId="0" fontId="18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1" fillId="26" borderId="0" xfId="60" applyFont="1" applyFill="1" applyBorder="1" applyAlignment="1">
      <alignment horizontal="centerContinuous" vertical="center"/>
    </xf>
    <xf numFmtId="0" fontId="32" fillId="26" borderId="0" xfId="60" applyFont="1" applyFill="1" applyBorder="1" applyAlignment="1">
      <alignment horizontal="centerContinuous" vertical="center"/>
    </xf>
    <xf numFmtId="0" fontId="3" fillId="26" borderId="0" xfId="60" applyFont="1" applyFill="1" applyBorder="1" applyAlignment="1">
      <alignment horizontal="centerContinuous" vertical="center"/>
    </xf>
    <xf numFmtId="0" fontId="3" fillId="26" borderId="14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 wrapText="1"/>
    </xf>
    <xf numFmtId="0" fontId="32" fillId="26" borderId="0" xfId="60" applyFont="1" applyFill="1" applyBorder="1" applyAlignment="1">
      <alignment horizontal="centerContinuous" vertical="center" wrapText="1"/>
    </xf>
    <xf numFmtId="0" fontId="3" fillId="26" borderId="0" xfId="60" applyFont="1" applyFill="1" applyBorder="1" applyAlignment="1">
      <alignment horizontal="centerContinuous" vertical="center" wrapText="1"/>
    </xf>
    <xf numFmtId="0" fontId="3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3" fillId="27" borderId="15" xfId="60" applyFont="1" applyFill="1" applyBorder="1" applyAlignment="1">
      <alignment horizontal="center" vertical="center"/>
    </xf>
    <xf numFmtId="0" fontId="33" fillId="27" borderId="16" xfId="60" applyFont="1" applyFill="1" applyBorder="1" applyAlignment="1">
      <alignment horizontal="center" vertical="center"/>
    </xf>
    <xf numFmtId="165" fontId="33" fillId="27" borderId="17" xfId="60" applyNumberFormat="1" applyFont="1" applyFill="1" applyBorder="1" applyAlignment="1">
      <alignment horizontal="center" vertical="center"/>
    </xf>
    <xf numFmtId="0" fontId="38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165" fontId="38" fillId="0" borderId="18" xfId="0" applyNumberFormat="1" applyFont="1" applyBorder="1"/>
    <xf numFmtId="165" fontId="0" fillId="0" borderId="19" xfId="0" applyNumberFormat="1" applyBorder="1"/>
    <xf numFmtId="0" fontId="34" fillId="27" borderId="21" xfId="60" applyNumberFormat="1" applyFont="1" applyFill="1" applyBorder="1" applyAlignment="1">
      <alignment horizontal="center" vertical="center" wrapText="1"/>
    </xf>
    <xf numFmtId="0" fontId="38" fillId="0" borderId="18" xfId="0" applyNumberFormat="1" applyFont="1" applyBorder="1"/>
    <xf numFmtId="0" fontId="34" fillId="27" borderId="23" xfId="60" applyFont="1" applyFill="1" applyBorder="1" applyAlignment="1">
      <alignment horizontal="center" vertical="center" wrapText="1"/>
    </xf>
    <xf numFmtId="0" fontId="38" fillId="0" borderId="22" xfId="0" applyFont="1" applyBorder="1" applyAlignment="1">
      <alignment wrapText="1"/>
    </xf>
    <xf numFmtId="165" fontId="33" fillId="27" borderId="24" xfId="60" applyNumberFormat="1" applyFont="1" applyFill="1" applyBorder="1" applyAlignment="1">
      <alignment horizontal="center" vertical="center"/>
    </xf>
    <xf numFmtId="165" fontId="38" fillId="0" borderId="22" xfId="0" applyNumberFormat="1" applyFont="1" applyBorder="1"/>
    <xf numFmtId="0" fontId="0" fillId="0" borderId="20" xfId="0" applyNumberFormat="1" applyBorder="1"/>
    <xf numFmtId="0" fontId="0" fillId="0" borderId="20" xfId="0" applyBorder="1" applyAlignment="1">
      <alignment wrapText="1"/>
    </xf>
    <xf numFmtId="165" fontId="0" fillId="0" borderId="20" xfId="0" applyNumberFormat="1" applyBorder="1"/>
    <xf numFmtId="0" fontId="1" fillId="26" borderId="0" xfId="60" applyFont="1" applyFill="1" applyBorder="1" applyAlignment="1">
      <alignment horizontal="centerContinuous" vertical="center"/>
    </xf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A4" sqref="A4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42" t="s">
        <v>84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26" t="s">
        <v>1</v>
      </c>
      <c r="B5" s="27"/>
      <c r="C5" s="28" t="s">
        <v>3</v>
      </c>
      <c r="D5" s="4"/>
      <c r="E5" s="5"/>
      <c r="F5" s="5"/>
    </row>
    <row r="6" spans="1:6" s="7" customFormat="1" ht="17.100000000000001" customHeight="1" x14ac:dyDescent="0.2">
      <c r="A6" s="33" t="s">
        <v>5</v>
      </c>
      <c r="B6" s="35" t="s">
        <v>2</v>
      </c>
      <c r="C6" s="37"/>
      <c r="D6" s="6"/>
    </row>
    <row r="7" spans="1:6" x14ac:dyDescent="0.2">
      <c r="A7" s="34">
        <v>2022</v>
      </c>
      <c r="B7" s="36" t="s">
        <v>51</v>
      </c>
      <c r="C7" s="38">
        <f>SUM(+C8+C19+C23+C30+C32+C35+C37)</f>
        <v>316554055.25999999</v>
      </c>
    </row>
    <row r="8" spans="1:6" x14ac:dyDescent="0.2">
      <c r="B8" s="29" t="s">
        <v>52</v>
      </c>
      <c r="C8" s="31">
        <f>SUM(+C9+C10+C11+C12+C13+C14+C15+C16+C17+C18)</f>
        <v>224525003.71000001</v>
      </c>
    </row>
    <row r="9" spans="1:6" x14ac:dyDescent="0.2">
      <c r="B9" s="30" t="s">
        <v>53</v>
      </c>
      <c r="C9" s="32">
        <v>192913526.47</v>
      </c>
    </row>
    <row r="10" spans="1:6" x14ac:dyDescent="0.2">
      <c r="B10" s="25" t="s">
        <v>54</v>
      </c>
      <c r="C10" s="15">
        <v>6803554.9000000004</v>
      </c>
    </row>
    <row r="11" spans="1:6" x14ac:dyDescent="0.2">
      <c r="B11" s="25" t="s">
        <v>55</v>
      </c>
      <c r="C11" s="15">
        <v>603000</v>
      </c>
    </row>
    <row r="12" spans="1:6" x14ac:dyDescent="0.2">
      <c r="B12" s="25" t="s">
        <v>56</v>
      </c>
      <c r="C12" s="15">
        <v>7497240.1100000003</v>
      </c>
    </row>
    <row r="13" spans="1:6" x14ac:dyDescent="0.2">
      <c r="B13" s="25" t="s">
        <v>57</v>
      </c>
      <c r="C13" s="15">
        <v>10892491.41</v>
      </c>
    </row>
    <row r="14" spans="1:6" x14ac:dyDescent="0.2">
      <c r="B14" s="25" t="s">
        <v>58</v>
      </c>
      <c r="C14" s="15">
        <v>3646478.8</v>
      </c>
    </row>
    <row r="15" spans="1:6" x14ac:dyDescent="0.2">
      <c r="B15" s="25" t="s">
        <v>59</v>
      </c>
      <c r="C15" s="15">
        <v>862621.13</v>
      </c>
    </row>
    <row r="16" spans="1:6" x14ac:dyDescent="0.2">
      <c r="B16" s="25" t="s">
        <v>60</v>
      </c>
      <c r="C16" s="15">
        <v>102867</v>
      </c>
    </row>
    <row r="17" spans="2:3" x14ac:dyDescent="0.2">
      <c r="B17" s="25" t="s">
        <v>61</v>
      </c>
      <c r="C17" s="15">
        <v>1116095.8899999999</v>
      </c>
    </row>
    <row r="18" spans="2:3" x14ac:dyDescent="0.2">
      <c r="B18" s="25" t="s">
        <v>62</v>
      </c>
      <c r="C18" s="15">
        <v>87128</v>
      </c>
    </row>
    <row r="19" spans="2:3" x14ac:dyDescent="0.2">
      <c r="B19" s="29" t="s">
        <v>63</v>
      </c>
      <c r="C19" s="31">
        <f>SUM(+C20+C21+C22)</f>
        <v>13534823.630000001</v>
      </c>
    </row>
    <row r="20" spans="2:3" x14ac:dyDescent="0.2">
      <c r="B20" s="30" t="s">
        <v>64</v>
      </c>
      <c r="C20" s="32">
        <v>2757246.23</v>
      </c>
    </row>
    <row r="21" spans="2:3" x14ac:dyDescent="0.2">
      <c r="B21" s="25" t="s">
        <v>65</v>
      </c>
      <c r="C21" s="15">
        <v>10709352</v>
      </c>
    </row>
    <row r="22" spans="2:3" x14ac:dyDescent="0.2">
      <c r="B22" s="25" t="s">
        <v>66</v>
      </c>
      <c r="C22" s="15">
        <v>68225.399999999994</v>
      </c>
    </row>
    <row r="23" spans="2:3" x14ac:dyDescent="0.2">
      <c r="B23" s="29" t="s">
        <v>67</v>
      </c>
      <c r="C23" s="31">
        <f>SUM(+C24+C25+C26+C27+C28+C29)</f>
        <v>37024800.899999991</v>
      </c>
    </row>
    <row r="24" spans="2:3" x14ac:dyDescent="0.2">
      <c r="B24" s="30" t="s">
        <v>68</v>
      </c>
      <c r="C24" s="32">
        <v>23106416</v>
      </c>
    </row>
    <row r="25" spans="2:3" x14ac:dyDescent="0.2">
      <c r="B25" s="25" t="s">
        <v>69</v>
      </c>
      <c r="C25" s="15">
        <v>10974689.16</v>
      </c>
    </row>
    <row r="26" spans="2:3" x14ac:dyDescent="0.2">
      <c r="B26" s="25" t="s">
        <v>70</v>
      </c>
      <c r="C26" s="15">
        <v>582656.4</v>
      </c>
    </row>
    <row r="27" spans="2:3" x14ac:dyDescent="0.2">
      <c r="B27" s="25" t="s">
        <v>71</v>
      </c>
      <c r="C27" s="15">
        <v>1456.96</v>
      </c>
    </row>
    <row r="28" spans="2:3" x14ac:dyDescent="0.2">
      <c r="B28" s="25" t="s">
        <v>72</v>
      </c>
      <c r="C28" s="15">
        <v>2345903.66</v>
      </c>
    </row>
    <row r="29" spans="2:3" x14ac:dyDescent="0.2">
      <c r="B29" s="25" t="s">
        <v>73</v>
      </c>
      <c r="C29" s="15">
        <v>13678.72</v>
      </c>
    </row>
    <row r="30" spans="2:3" x14ac:dyDescent="0.2">
      <c r="B30" s="29" t="s">
        <v>74</v>
      </c>
      <c r="C30" s="31">
        <f>SUM(+C31)</f>
        <v>1800000</v>
      </c>
    </row>
    <row r="31" spans="2:3" x14ac:dyDescent="0.2">
      <c r="B31" s="30" t="s">
        <v>75</v>
      </c>
      <c r="C31" s="32">
        <v>1800000</v>
      </c>
    </row>
    <row r="32" spans="2:3" x14ac:dyDescent="0.2">
      <c r="B32" s="29" t="s">
        <v>76</v>
      </c>
      <c r="C32" s="31">
        <f>SUM(+C33+C34)</f>
        <v>89740.45</v>
      </c>
    </row>
    <row r="33" spans="1:3" x14ac:dyDescent="0.2">
      <c r="B33" s="30" t="s">
        <v>77</v>
      </c>
      <c r="C33" s="32">
        <v>61668.45</v>
      </c>
    </row>
    <row r="34" spans="1:3" x14ac:dyDescent="0.2">
      <c r="B34" s="25" t="s">
        <v>78</v>
      </c>
      <c r="C34" s="15">
        <v>28072</v>
      </c>
    </row>
    <row r="35" spans="1:3" x14ac:dyDescent="0.2">
      <c r="B35" s="29" t="s">
        <v>79</v>
      </c>
      <c r="C35" s="31">
        <f>SUM(+C36)</f>
        <v>9878284.3300000001</v>
      </c>
    </row>
    <row r="36" spans="1:3" x14ac:dyDescent="0.2">
      <c r="B36" s="30" t="s">
        <v>80</v>
      </c>
      <c r="C36" s="32">
        <v>9878284.3300000001</v>
      </c>
    </row>
    <row r="37" spans="1:3" x14ac:dyDescent="0.2">
      <c r="B37" s="29" t="s">
        <v>81</v>
      </c>
      <c r="C37" s="31">
        <f>SUM(+C38+C39)</f>
        <v>29701402.239999998</v>
      </c>
    </row>
    <row r="38" spans="1:3" x14ac:dyDescent="0.2">
      <c r="B38" s="30" t="s">
        <v>82</v>
      </c>
      <c r="C38" s="32">
        <v>7484681.0199999996</v>
      </c>
    </row>
    <row r="39" spans="1:3" ht="13.5" thickBot="1" x14ac:dyDescent="0.25">
      <c r="B39" s="25" t="s">
        <v>83</v>
      </c>
      <c r="C39" s="15">
        <v>22216721.219999999</v>
      </c>
    </row>
    <row r="40" spans="1:3" x14ac:dyDescent="0.2">
      <c r="A40" s="39"/>
      <c r="B40" s="40"/>
      <c r="C40" s="41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scale="9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Jesus Rafael Garcia Martinez</cp:lastModifiedBy>
  <cp:lastPrinted>2022-10-20T17:01:57Z</cp:lastPrinted>
  <dcterms:created xsi:type="dcterms:W3CDTF">2015-04-08T19:07:52Z</dcterms:created>
  <dcterms:modified xsi:type="dcterms:W3CDTF">2022-10-20T17:02:53Z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